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4_{B345FDC9-4F8B-49F1-8E39-9F3EBFD0A863}" xr6:coauthVersionLast="47" xr6:coauthVersionMax="47" xr10:uidLastSave="{00000000-0000-0000-0000-000000000000}"/>
  <bookViews>
    <workbookView xWindow="-120" yWindow="-120" windowWidth="25260" windowHeight="12510" xr2:uid="{00000000-000D-0000-FFFF-FFFF00000000}"/>
  </bookViews>
  <sheets>
    <sheet name="Fare Evasion Prosecutions" sheetId="1" r:id="rId1"/>
    <sheet name="Court Income" sheetId="2" r:id="rId2"/>
    <sheet name="Penalty Far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3" l="1"/>
  <c r="J44" i="3"/>
  <c r="I44" i="3"/>
  <c r="H44" i="3"/>
  <c r="E44" i="3"/>
  <c r="D44" i="3"/>
  <c r="C44" i="3"/>
  <c r="B44" i="3"/>
  <c r="K35" i="3"/>
  <c r="J35" i="3"/>
  <c r="I35" i="3"/>
  <c r="H35" i="3"/>
  <c r="E35" i="3"/>
  <c r="D35" i="3"/>
  <c r="C35" i="3"/>
  <c r="B35" i="3"/>
  <c r="K26" i="3"/>
  <c r="J26" i="3"/>
  <c r="I26" i="3"/>
  <c r="H26" i="3"/>
  <c r="E26" i="3"/>
  <c r="D26" i="3"/>
  <c r="C26" i="3"/>
  <c r="B26" i="3"/>
  <c r="K17" i="3"/>
  <c r="J17" i="3"/>
  <c r="I17" i="3"/>
  <c r="H17" i="3"/>
  <c r="E17" i="3"/>
  <c r="D17" i="3"/>
  <c r="C17" i="3"/>
  <c r="B17" i="3"/>
  <c r="K8" i="3"/>
  <c r="J8" i="3"/>
  <c r="I8" i="3"/>
  <c r="H8" i="3"/>
  <c r="E8" i="3"/>
  <c r="D8" i="3"/>
  <c r="C8" i="3"/>
  <c r="B8" i="3"/>
  <c r="H44" i="1" l="1"/>
  <c r="G44" i="1"/>
  <c r="H35" i="1"/>
  <c r="G35" i="1"/>
  <c r="H26" i="1"/>
  <c r="G26" i="1"/>
  <c r="H17" i="1"/>
  <c r="G17" i="1"/>
  <c r="C44" i="1"/>
  <c r="D44" i="1"/>
  <c r="E44" i="1"/>
  <c r="F44" i="1"/>
  <c r="C35" i="1"/>
  <c r="D35" i="1"/>
  <c r="E35" i="1"/>
  <c r="F35" i="1"/>
  <c r="B35" i="1"/>
  <c r="C26" i="1"/>
  <c r="D26" i="1"/>
  <c r="E26" i="1"/>
  <c r="F26" i="1"/>
  <c r="B26" i="1"/>
  <c r="C17" i="1"/>
  <c r="D17" i="1"/>
  <c r="E17" i="1"/>
  <c r="F17" i="1"/>
  <c r="B17" i="1"/>
  <c r="B40" i="1"/>
  <c r="H8" i="1"/>
  <c r="G8" i="1"/>
  <c r="B8" i="1"/>
  <c r="D8" i="1"/>
  <c r="E8" i="1"/>
  <c r="F8" i="1"/>
  <c r="C8" i="1"/>
  <c r="B44" i="1" l="1"/>
</calcChain>
</file>

<file path=xl/sharedStrings.xml><?xml version="1.0" encoding="utf-8"?>
<sst xmlns="http://schemas.openxmlformats.org/spreadsheetml/2006/main" count="205" uniqueCount="34">
  <si>
    <t>Transport Mode</t>
  </si>
  <si>
    <t>Fines</t>
  </si>
  <si>
    <t>Costs</t>
  </si>
  <si>
    <t>Compensation</t>
  </si>
  <si>
    <t>Victim Surcharge</t>
  </si>
  <si>
    <t>Avg Fine</t>
  </si>
  <si>
    <t>Avg Costs</t>
  </si>
  <si>
    <t>Bus</t>
  </si>
  <si>
    <t>LU</t>
  </si>
  <si>
    <t>DLR</t>
  </si>
  <si>
    <t>LO</t>
  </si>
  <si>
    <t>EL</t>
  </si>
  <si>
    <t>Total</t>
  </si>
  <si>
    <t>2018/19</t>
  </si>
  <si>
    <t>Total / Avg</t>
  </si>
  <si>
    <t>2019/20</t>
  </si>
  <si>
    <t>2020/21</t>
  </si>
  <si>
    <t>2021/22</t>
  </si>
  <si>
    <t>2022/23</t>
  </si>
  <si>
    <t>Prosecutions</t>
  </si>
  <si>
    <t>FY</t>
  </si>
  <si>
    <t xml:space="preserve">Income received from HMCTS for all TfL Private Prosecutions </t>
  </si>
  <si>
    <t>(including Fare Evasion, Unpaid PFNs, Taxi &amp; Private Hire, Obstruction of the Highway, &amp; Face Coverings)</t>
  </si>
  <si>
    <t>Income</t>
  </si>
  <si>
    <t>PFN Paid</t>
  </si>
  <si>
    <t>PFN Issued - Adult</t>
  </si>
  <si>
    <t>PFN Issued - Under 18</t>
  </si>
  <si>
    <t>FY 2018/19</t>
  </si>
  <si>
    <t>PFN Unpaid</t>
  </si>
  <si>
    <t>FY 2019/20</t>
  </si>
  <si>
    <t>FY 2020/21</t>
  </si>
  <si>
    <t>FY 2021/22</t>
  </si>
  <si>
    <t>FY 2022/23</t>
  </si>
  <si>
    <t>Unpaid FPNs are subject to Debt Recovery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</si>
</sst>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16" fillId="0" borderId="0" xfId="0" applyFont="1"/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0" xfId="0" applyNumberFormat="1"/>
    <xf numFmtId="3" fontId="0" fillId="0" borderId="10" xfId="0" applyNumberFormat="1" applyBorder="1" applyAlignment="1">
      <alignment wrapText="1"/>
    </xf>
    <xf numFmtId="3" fontId="0" fillId="0" borderId="0" xfId="0" applyNumberFormat="1"/>
    <xf numFmtId="3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16" fillId="0" borderId="11" xfId="0" applyFont="1" applyFill="1" applyBorder="1" applyAlignment="1">
      <alignment wrapText="1"/>
    </xf>
    <xf numFmtId="3" fontId="16" fillId="0" borderId="11" xfId="0" applyNumberFormat="1" applyFont="1" applyBorder="1"/>
    <xf numFmtId="3" fontId="16" fillId="0" borderId="10" xfId="0" applyNumberFormat="1" applyFont="1" applyBorder="1" applyAlignment="1">
      <alignment wrapText="1"/>
    </xf>
    <xf numFmtId="165" fontId="0" fillId="0" borderId="0" xfId="0" applyNumberFormat="1"/>
    <xf numFmtId="165" fontId="16" fillId="0" borderId="10" xfId="0" applyNumberFormat="1" applyFont="1" applyBorder="1" applyAlignment="1">
      <alignment wrapText="1"/>
    </xf>
    <xf numFmtId="165" fontId="0" fillId="0" borderId="10" xfId="0" applyNumberFormat="1" applyBorder="1" applyAlignment="1">
      <alignment wrapText="1"/>
    </xf>
    <xf numFmtId="165" fontId="0" fillId="0" borderId="12" xfId="0" applyNumberFormat="1" applyBorder="1" applyAlignment="1">
      <alignment wrapText="1"/>
    </xf>
    <xf numFmtId="165" fontId="16" fillId="0" borderId="11" xfId="0" applyNumberFormat="1" applyFont="1" applyBorder="1"/>
    <xf numFmtId="3" fontId="16" fillId="0" borderId="11" xfId="0" applyNumberFormat="1" applyFont="1" applyBorder="1" applyAlignment="1">
      <alignment wrapText="1"/>
    </xf>
    <xf numFmtId="165" fontId="16" fillId="0" borderId="11" xfId="0" applyNumberFormat="1" applyFont="1" applyBorder="1" applyAlignment="1">
      <alignment wrapText="1"/>
    </xf>
    <xf numFmtId="0" fontId="0" fillId="0" borderId="0" xfId="0" applyFont="1"/>
    <xf numFmtId="0" fontId="16" fillId="0" borderId="11" xfId="0" applyFont="1" applyBorder="1" applyAlignment="1">
      <alignment wrapText="1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wrapText="1"/>
    </xf>
    <xf numFmtId="3" fontId="16" fillId="0" borderId="0" xfId="0" applyNumberFormat="1" applyFont="1" applyBorder="1"/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showGridLines="0" tabSelected="1" workbookViewId="0">
      <selection activeCell="A33" sqref="A33"/>
    </sheetView>
  </sheetViews>
  <sheetFormatPr defaultRowHeight="15" x14ac:dyDescent="0.2"/>
  <cols>
    <col min="1" max="1" width="14.5546875" bestFit="1" customWidth="1"/>
    <col min="2" max="2" width="14.5546875" customWidth="1"/>
    <col min="3" max="4" width="12.33203125" style="12" bestFit="1" customWidth="1"/>
    <col min="5" max="5" width="13.6640625" style="12" bestFit="1" customWidth="1"/>
    <col min="6" max="6" width="15.77734375" style="12" bestFit="1" customWidth="1"/>
    <col min="7" max="7" width="8.5546875" style="12" bestFit="1" customWidth="1"/>
    <col min="8" max="8" width="9.88671875" style="12" bestFit="1" customWidth="1"/>
    <col min="9" max="9" width="9.88671875" style="6" customWidth="1"/>
    <col min="10" max="10" width="8.88671875" style="6"/>
  </cols>
  <sheetData>
    <row r="1" spans="1:10" ht="15.75" x14ac:dyDescent="0.25">
      <c r="A1" s="25" t="s">
        <v>13</v>
      </c>
      <c r="B1" s="25"/>
      <c r="C1" s="25"/>
      <c r="D1" s="25"/>
      <c r="E1" s="25"/>
      <c r="F1" s="25"/>
      <c r="G1" s="25"/>
      <c r="H1" s="25"/>
    </row>
    <row r="2" spans="1:10" s="1" customFormat="1" ht="15.75" x14ac:dyDescent="0.25">
      <c r="A2" s="2" t="s">
        <v>0</v>
      </c>
      <c r="B2" s="2" t="s">
        <v>19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23"/>
      <c r="J2" s="6"/>
    </row>
    <row r="3" spans="1:10" x14ac:dyDescent="0.2">
      <c r="A3" s="3" t="s">
        <v>7</v>
      </c>
      <c r="B3" s="5">
        <v>14680</v>
      </c>
      <c r="C3" s="14">
        <v>2771711</v>
      </c>
      <c r="D3" s="14">
        <v>2949176.9</v>
      </c>
      <c r="E3" s="14">
        <v>43551.6</v>
      </c>
      <c r="F3" s="14">
        <v>415035</v>
      </c>
      <c r="G3" s="14">
        <v>188.81</v>
      </c>
      <c r="H3" s="14">
        <v>200.9</v>
      </c>
      <c r="I3" s="23"/>
    </row>
    <row r="4" spans="1:10" x14ac:dyDescent="0.2">
      <c r="A4" s="3" t="s">
        <v>8</v>
      </c>
      <c r="B4" s="5">
        <v>4621</v>
      </c>
      <c r="C4" s="14">
        <v>811471.5</v>
      </c>
      <c r="D4" s="14">
        <v>949288.9</v>
      </c>
      <c r="E4" s="14">
        <v>165127.96</v>
      </c>
      <c r="F4" s="14">
        <v>133516.4</v>
      </c>
      <c r="G4" s="14">
        <v>175.61</v>
      </c>
      <c r="H4" s="14">
        <v>205.43</v>
      </c>
      <c r="I4" s="23"/>
    </row>
    <row r="5" spans="1:10" x14ac:dyDescent="0.2">
      <c r="A5" s="3" t="s">
        <v>9</v>
      </c>
      <c r="B5" s="5">
        <v>81</v>
      </c>
      <c r="C5" s="14">
        <v>14103</v>
      </c>
      <c r="D5" s="14">
        <v>15055</v>
      </c>
      <c r="E5" s="14">
        <v>357.7</v>
      </c>
      <c r="F5" s="14">
        <v>2222</v>
      </c>
      <c r="G5" s="14">
        <v>174.11</v>
      </c>
      <c r="H5" s="14">
        <v>185.86</v>
      </c>
      <c r="I5" s="23"/>
    </row>
    <row r="6" spans="1:10" x14ac:dyDescent="0.2">
      <c r="A6" s="3" t="s">
        <v>11</v>
      </c>
      <c r="B6" s="5">
        <v>649</v>
      </c>
      <c r="C6" s="14">
        <v>125507</v>
      </c>
      <c r="D6" s="14">
        <v>134177</v>
      </c>
      <c r="E6" s="14">
        <v>5193.3999999999996</v>
      </c>
      <c r="F6" s="14">
        <v>18609.400000000001</v>
      </c>
      <c r="G6" s="14">
        <v>193.39</v>
      </c>
      <c r="H6" s="14">
        <v>206.74</v>
      </c>
      <c r="I6" s="23"/>
    </row>
    <row r="7" spans="1:10" x14ac:dyDescent="0.2">
      <c r="A7" s="8" t="s">
        <v>10</v>
      </c>
      <c r="B7" s="7">
        <v>1906</v>
      </c>
      <c r="C7" s="15">
        <v>347381</v>
      </c>
      <c r="D7" s="15">
        <v>370611</v>
      </c>
      <c r="E7" s="15">
        <v>7728.25</v>
      </c>
      <c r="F7" s="15">
        <v>52303.5</v>
      </c>
      <c r="G7" s="15">
        <v>182.26</v>
      </c>
      <c r="H7" s="15">
        <v>194.44</v>
      </c>
      <c r="I7" s="23"/>
    </row>
    <row r="8" spans="1:10" ht="15.75" x14ac:dyDescent="0.25">
      <c r="A8" s="9" t="s">
        <v>14</v>
      </c>
      <c r="B8" s="10">
        <f>SUM(B3:B7)</f>
        <v>21937</v>
      </c>
      <c r="C8" s="16">
        <f>SUM(C3:C7)</f>
        <v>4070173.5</v>
      </c>
      <c r="D8" s="16">
        <f t="shared" ref="D8:F8" si="0">SUM(D3:D7)</f>
        <v>4418308.8</v>
      </c>
      <c r="E8" s="16">
        <f t="shared" si="0"/>
        <v>221958.91</v>
      </c>
      <c r="F8" s="16">
        <f t="shared" si="0"/>
        <v>621686.30000000005</v>
      </c>
      <c r="G8" s="16">
        <f>SUM(G3:G7)/5</f>
        <v>182.83599999999998</v>
      </c>
      <c r="H8" s="16">
        <f>SUM(H3:H7)/5</f>
        <v>198.67400000000004</v>
      </c>
      <c r="I8" s="23"/>
    </row>
    <row r="9" spans="1:10" x14ac:dyDescent="0.2">
      <c r="B9" s="6"/>
      <c r="I9" s="23"/>
    </row>
    <row r="10" spans="1:10" ht="15.75" x14ac:dyDescent="0.25">
      <c r="A10" s="25" t="s">
        <v>15</v>
      </c>
      <c r="B10" s="25"/>
      <c r="C10" s="25"/>
      <c r="D10" s="25"/>
      <c r="E10" s="25"/>
      <c r="F10" s="25"/>
      <c r="G10" s="25"/>
      <c r="H10" s="25"/>
      <c r="I10" s="23"/>
    </row>
    <row r="11" spans="1:10" ht="15.75" x14ac:dyDescent="0.25">
      <c r="A11" s="2" t="s">
        <v>0</v>
      </c>
      <c r="B11" s="11" t="s">
        <v>19</v>
      </c>
      <c r="C11" s="13" t="s">
        <v>1</v>
      </c>
      <c r="D11" s="13" t="s">
        <v>2</v>
      </c>
      <c r="E11" s="13" t="s">
        <v>3</v>
      </c>
      <c r="F11" s="13" t="s">
        <v>4</v>
      </c>
      <c r="G11" s="13" t="s">
        <v>5</v>
      </c>
      <c r="H11" s="13" t="s">
        <v>6</v>
      </c>
      <c r="I11" s="23"/>
    </row>
    <row r="12" spans="1:10" x14ac:dyDescent="0.2">
      <c r="A12" s="3" t="s">
        <v>7</v>
      </c>
      <c r="B12" s="5">
        <v>19508</v>
      </c>
      <c r="C12" s="14">
        <v>3770715</v>
      </c>
      <c r="D12" s="14">
        <v>3929750.5</v>
      </c>
      <c r="E12" s="14">
        <v>94762.05</v>
      </c>
      <c r="F12" s="14">
        <v>569662.15</v>
      </c>
      <c r="G12" s="14">
        <v>193.29</v>
      </c>
      <c r="H12" s="14">
        <v>201.44</v>
      </c>
      <c r="I12" s="23"/>
    </row>
    <row r="13" spans="1:10" x14ac:dyDescent="0.2">
      <c r="A13" s="3" t="s">
        <v>8</v>
      </c>
      <c r="B13" s="5">
        <v>3925</v>
      </c>
      <c r="C13" s="14">
        <v>664750</v>
      </c>
      <c r="D13" s="14">
        <v>775812.5</v>
      </c>
      <c r="E13" s="14">
        <v>147050.20000000001</v>
      </c>
      <c r="F13" s="14">
        <v>117289.35</v>
      </c>
      <c r="G13" s="14">
        <v>169.36</v>
      </c>
      <c r="H13" s="14">
        <v>197.66</v>
      </c>
      <c r="I13" s="23"/>
    </row>
    <row r="14" spans="1:10" x14ac:dyDescent="0.2">
      <c r="A14" s="3" t="s">
        <v>9</v>
      </c>
      <c r="B14" s="5">
        <v>80</v>
      </c>
      <c r="C14" s="14">
        <v>15316</v>
      </c>
      <c r="D14" s="14">
        <v>15596</v>
      </c>
      <c r="E14" s="14">
        <v>357.7</v>
      </c>
      <c r="F14" s="14">
        <v>2348</v>
      </c>
      <c r="G14" s="14">
        <v>191.45</v>
      </c>
      <c r="H14" s="14">
        <v>194.95</v>
      </c>
      <c r="I14" s="23"/>
    </row>
    <row r="15" spans="1:10" x14ac:dyDescent="0.2">
      <c r="A15" s="3" t="s">
        <v>11</v>
      </c>
      <c r="B15" s="5">
        <v>1057</v>
      </c>
      <c r="C15" s="14">
        <v>205735</v>
      </c>
      <c r="D15" s="14">
        <v>214024.7</v>
      </c>
      <c r="E15" s="14">
        <v>11816.7</v>
      </c>
      <c r="F15" s="14">
        <v>31025.4</v>
      </c>
      <c r="G15" s="14">
        <v>194.64</v>
      </c>
      <c r="H15" s="14">
        <v>202.48</v>
      </c>
      <c r="I15" s="23"/>
    </row>
    <row r="16" spans="1:10" x14ac:dyDescent="0.2">
      <c r="A16" s="3" t="s">
        <v>10</v>
      </c>
      <c r="B16" s="7">
        <v>1007</v>
      </c>
      <c r="C16" s="15">
        <v>185996</v>
      </c>
      <c r="D16" s="15">
        <v>193879</v>
      </c>
      <c r="E16" s="15">
        <v>6776.95</v>
      </c>
      <c r="F16" s="15">
        <v>28982.400000000001</v>
      </c>
      <c r="G16" s="15">
        <v>184.7</v>
      </c>
      <c r="H16" s="15">
        <v>192.53</v>
      </c>
      <c r="I16" s="23"/>
    </row>
    <row r="17" spans="1:9" ht="15.75" x14ac:dyDescent="0.25">
      <c r="A17" s="9" t="s">
        <v>14</v>
      </c>
      <c r="B17" s="17">
        <f>SUM(B12:B16)</f>
        <v>25577</v>
      </c>
      <c r="C17" s="18">
        <f t="shared" ref="C17:F17" si="1">SUM(C12:C16)</f>
        <v>4842512</v>
      </c>
      <c r="D17" s="18">
        <f t="shared" si="1"/>
        <v>5129062.7</v>
      </c>
      <c r="E17" s="18">
        <f t="shared" si="1"/>
        <v>260763.60000000003</v>
      </c>
      <c r="F17" s="18">
        <f t="shared" si="1"/>
        <v>749307.3</v>
      </c>
      <c r="G17" s="18">
        <f>SUM(G12:G16)/5</f>
        <v>186.68799999999996</v>
      </c>
      <c r="H17" s="18">
        <f>SUM(H12:H16)/5</f>
        <v>197.81199999999998</v>
      </c>
      <c r="I17" s="23"/>
    </row>
    <row r="18" spans="1:9" x14ac:dyDescent="0.2">
      <c r="B18" s="6"/>
      <c r="I18" s="23"/>
    </row>
    <row r="19" spans="1:9" ht="15.75" x14ac:dyDescent="0.25">
      <c r="A19" s="25" t="s">
        <v>16</v>
      </c>
      <c r="B19" s="25"/>
      <c r="C19" s="25"/>
      <c r="D19" s="25"/>
      <c r="E19" s="25"/>
      <c r="F19" s="25"/>
      <c r="G19" s="25"/>
      <c r="H19" s="25"/>
      <c r="I19" s="23"/>
    </row>
    <row r="20" spans="1:9" ht="15.75" x14ac:dyDescent="0.25">
      <c r="A20" s="2" t="s">
        <v>0</v>
      </c>
      <c r="B20" s="11" t="s">
        <v>19</v>
      </c>
      <c r="C20" s="13" t="s">
        <v>1</v>
      </c>
      <c r="D20" s="13" t="s">
        <v>2</v>
      </c>
      <c r="E20" s="13" t="s">
        <v>3</v>
      </c>
      <c r="F20" s="13" t="s">
        <v>4</v>
      </c>
      <c r="G20" s="13" t="s">
        <v>5</v>
      </c>
      <c r="H20" s="13" t="s">
        <v>6</v>
      </c>
      <c r="I20" s="23"/>
    </row>
    <row r="21" spans="1:9" x14ac:dyDescent="0.2">
      <c r="A21" s="3" t="s">
        <v>7</v>
      </c>
      <c r="B21" s="5">
        <v>5755</v>
      </c>
      <c r="C21" s="14">
        <v>965938</v>
      </c>
      <c r="D21" s="14">
        <v>945908.5</v>
      </c>
      <c r="E21" s="14">
        <v>22868.85</v>
      </c>
      <c r="F21" s="14">
        <v>157162.75</v>
      </c>
      <c r="G21" s="14">
        <v>167.84</v>
      </c>
      <c r="H21" s="14">
        <v>164.36</v>
      </c>
      <c r="I21" s="23"/>
    </row>
    <row r="22" spans="1:9" x14ac:dyDescent="0.2">
      <c r="A22" s="3" t="s">
        <v>8</v>
      </c>
      <c r="B22" s="5">
        <v>1206</v>
      </c>
      <c r="C22" s="14">
        <v>180342.5</v>
      </c>
      <c r="D22" s="14">
        <v>224071</v>
      </c>
      <c r="E22" s="14">
        <v>57397.9</v>
      </c>
      <c r="F22" s="14">
        <v>34668</v>
      </c>
      <c r="G22" s="14">
        <v>149.54</v>
      </c>
      <c r="H22" s="14">
        <v>185.8</v>
      </c>
      <c r="I22" s="23"/>
    </row>
    <row r="23" spans="1:9" x14ac:dyDescent="0.2">
      <c r="A23" s="3" t="s">
        <v>9</v>
      </c>
      <c r="B23" s="5">
        <v>26</v>
      </c>
      <c r="C23" s="14">
        <v>913</v>
      </c>
      <c r="D23" s="14">
        <v>1075</v>
      </c>
      <c r="E23" s="14">
        <v>19.600000000000001</v>
      </c>
      <c r="F23" s="14">
        <v>124</v>
      </c>
      <c r="G23" s="14">
        <v>35.119999999999997</v>
      </c>
      <c r="H23" s="14">
        <v>41.35</v>
      </c>
      <c r="I23" s="23"/>
    </row>
    <row r="24" spans="1:9" x14ac:dyDescent="0.2">
      <c r="A24" s="3" t="s">
        <v>11</v>
      </c>
      <c r="B24" s="5">
        <v>276</v>
      </c>
      <c r="C24" s="14">
        <v>55537</v>
      </c>
      <c r="D24" s="14">
        <v>57976</v>
      </c>
      <c r="E24" s="14">
        <v>4285.25</v>
      </c>
      <c r="F24" s="14">
        <v>8436</v>
      </c>
      <c r="G24" s="14">
        <v>201.22</v>
      </c>
      <c r="H24" s="14">
        <v>210.06</v>
      </c>
      <c r="I24" s="23"/>
    </row>
    <row r="25" spans="1:9" x14ac:dyDescent="0.2">
      <c r="A25" s="3" t="s">
        <v>10</v>
      </c>
      <c r="B25" s="7">
        <v>698</v>
      </c>
      <c r="C25" s="15">
        <v>124502</v>
      </c>
      <c r="D25" s="15">
        <v>129626</v>
      </c>
      <c r="E25" s="15">
        <v>2785.3</v>
      </c>
      <c r="F25" s="15">
        <v>20193.599999999999</v>
      </c>
      <c r="G25" s="15">
        <v>178.37</v>
      </c>
      <c r="H25" s="15">
        <v>185.71</v>
      </c>
      <c r="I25" s="23"/>
    </row>
    <row r="26" spans="1:9" ht="15.75" x14ac:dyDescent="0.25">
      <c r="A26" s="9" t="s">
        <v>14</v>
      </c>
      <c r="B26" s="17">
        <f>SUM(B21:B25)</f>
        <v>7961</v>
      </c>
      <c r="C26" s="18">
        <f t="shared" ref="C26:F26" si="2">SUM(C21:C25)</f>
        <v>1327232.5</v>
      </c>
      <c r="D26" s="18">
        <f t="shared" si="2"/>
        <v>1358656.5</v>
      </c>
      <c r="E26" s="18">
        <f t="shared" si="2"/>
        <v>87356.900000000009</v>
      </c>
      <c r="F26" s="18">
        <f t="shared" si="2"/>
        <v>220584.35</v>
      </c>
      <c r="G26" s="18">
        <f>SUM(G21:G25)/5</f>
        <v>146.41800000000001</v>
      </c>
      <c r="H26" s="18">
        <f>SUM(H21:H25)/5</f>
        <v>157.45600000000002</v>
      </c>
      <c r="I26" s="23"/>
    </row>
    <row r="27" spans="1:9" x14ac:dyDescent="0.2">
      <c r="B27" s="6"/>
      <c r="I27" s="23"/>
    </row>
    <row r="28" spans="1:9" ht="15.75" x14ac:dyDescent="0.25">
      <c r="A28" s="25" t="s">
        <v>17</v>
      </c>
      <c r="B28" s="25"/>
      <c r="C28" s="25"/>
      <c r="D28" s="25"/>
      <c r="E28" s="25"/>
      <c r="F28" s="25"/>
      <c r="G28" s="25"/>
      <c r="H28" s="25"/>
      <c r="I28" s="23"/>
    </row>
    <row r="29" spans="1:9" ht="15.75" x14ac:dyDescent="0.25">
      <c r="A29" s="2" t="s">
        <v>0</v>
      </c>
      <c r="B29" s="11" t="s">
        <v>19</v>
      </c>
      <c r="C29" s="13" t="s">
        <v>1</v>
      </c>
      <c r="D29" s="13" t="s">
        <v>2</v>
      </c>
      <c r="E29" s="13" t="s">
        <v>3</v>
      </c>
      <c r="F29" s="13" t="s">
        <v>4</v>
      </c>
      <c r="G29" s="13" t="s">
        <v>5</v>
      </c>
      <c r="H29" s="13" t="s">
        <v>6</v>
      </c>
      <c r="I29" s="23"/>
    </row>
    <row r="30" spans="1:9" x14ac:dyDescent="0.2">
      <c r="A30" s="3" t="s">
        <v>7</v>
      </c>
      <c r="B30" s="5">
        <v>980</v>
      </c>
      <c r="C30" s="14">
        <v>137688</v>
      </c>
      <c r="D30" s="14">
        <v>163328</v>
      </c>
      <c r="E30" s="14">
        <v>6102.45</v>
      </c>
      <c r="F30" s="14">
        <v>30546.2</v>
      </c>
      <c r="G30" s="14">
        <v>140</v>
      </c>
      <c r="H30" s="14">
        <v>166.66</v>
      </c>
      <c r="I30" s="23"/>
    </row>
    <row r="31" spans="1:9" x14ac:dyDescent="0.2">
      <c r="A31" s="3" t="s">
        <v>8</v>
      </c>
      <c r="B31" s="5">
        <v>991</v>
      </c>
      <c r="C31" s="14">
        <v>149288</v>
      </c>
      <c r="D31" s="14">
        <v>214096.05</v>
      </c>
      <c r="E31" s="14">
        <v>133750.76999999999</v>
      </c>
      <c r="F31" s="14">
        <v>33106.800000000003</v>
      </c>
      <c r="G31" s="14">
        <v>150.63999999999999</v>
      </c>
      <c r="H31" s="14">
        <v>216.04</v>
      </c>
      <c r="I31" s="23"/>
    </row>
    <row r="32" spans="1:9" x14ac:dyDescent="0.2">
      <c r="A32" s="3" t="s">
        <v>9</v>
      </c>
      <c r="B32" s="5">
        <v>166</v>
      </c>
      <c r="C32" s="14">
        <v>27834</v>
      </c>
      <c r="D32" s="14">
        <v>32239</v>
      </c>
      <c r="E32" s="14">
        <v>874.5</v>
      </c>
      <c r="F32" s="14">
        <v>5358</v>
      </c>
      <c r="G32" s="14">
        <v>167.67</v>
      </c>
      <c r="H32" s="14">
        <v>194.21</v>
      </c>
      <c r="I32" s="23"/>
    </row>
    <row r="33" spans="1:9" x14ac:dyDescent="0.2">
      <c r="A33" s="3" t="s">
        <v>11</v>
      </c>
      <c r="B33" s="5">
        <v>681</v>
      </c>
      <c r="C33" s="14">
        <v>131572</v>
      </c>
      <c r="D33" s="14">
        <v>141878.20000000001</v>
      </c>
      <c r="E33" s="14">
        <v>20114.45</v>
      </c>
      <c r="F33" s="14">
        <v>22888.6</v>
      </c>
      <c r="G33" s="14">
        <v>193.2</v>
      </c>
      <c r="H33" s="14">
        <v>208.34</v>
      </c>
      <c r="I33" s="23"/>
    </row>
    <row r="34" spans="1:9" x14ac:dyDescent="0.2">
      <c r="A34" s="3" t="s">
        <v>10</v>
      </c>
      <c r="B34" s="7">
        <v>234</v>
      </c>
      <c r="C34" s="15">
        <v>37468</v>
      </c>
      <c r="D34" s="15">
        <v>43182</v>
      </c>
      <c r="E34" s="15">
        <v>3768.85</v>
      </c>
      <c r="F34" s="15">
        <v>7232</v>
      </c>
      <c r="G34" s="15">
        <v>160.12</v>
      </c>
      <c r="H34" s="15">
        <v>184.54</v>
      </c>
      <c r="I34" s="23"/>
    </row>
    <row r="35" spans="1:9" ht="15.75" x14ac:dyDescent="0.25">
      <c r="A35" s="9" t="s">
        <v>14</v>
      </c>
      <c r="B35" s="17">
        <f>SUM(B30:B34)</f>
        <v>3052</v>
      </c>
      <c r="C35" s="18">
        <f t="shared" ref="C35:F35" si="3">SUM(C30:C34)</f>
        <v>483850</v>
      </c>
      <c r="D35" s="18">
        <f t="shared" si="3"/>
        <v>594723.25</v>
      </c>
      <c r="E35" s="18">
        <f t="shared" si="3"/>
        <v>164611.02000000002</v>
      </c>
      <c r="F35" s="18">
        <f t="shared" si="3"/>
        <v>99131.6</v>
      </c>
      <c r="G35" s="18">
        <f>SUM(G30:G34)/5</f>
        <v>162.32599999999999</v>
      </c>
      <c r="H35" s="18">
        <f>SUM(H30:H34)/5</f>
        <v>193.958</v>
      </c>
      <c r="I35" s="23"/>
    </row>
    <row r="36" spans="1:9" x14ac:dyDescent="0.2">
      <c r="B36" s="6"/>
      <c r="I36" s="23"/>
    </row>
    <row r="37" spans="1:9" ht="15.75" x14ac:dyDescent="0.25">
      <c r="A37" s="25" t="s">
        <v>18</v>
      </c>
      <c r="B37" s="25"/>
      <c r="C37" s="25"/>
      <c r="D37" s="25"/>
      <c r="E37" s="25"/>
      <c r="F37" s="25"/>
      <c r="G37" s="25"/>
      <c r="H37" s="25"/>
      <c r="I37" s="23"/>
    </row>
    <row r="38" spans="1:9" ht="15.75" x14ac:dyDescent="0.25">
      <c r="A38" s="2" t="s">
        <v>0</v>
      </c>
      <c r="B38" s="11" t="s">
        <v>19</v>
      </c>
      <c r="C38" s="13" t="s">
        <v>1</v>
      </c>
      <c r="D38" s="13" t="s">
        <v>2</v>
      </c>
      <c r="E38" s="13" t="s">
        <v>3</v>
      </c>
      <c r="F38" s="13" t="s">
        <v>4</v>
      </c>
      <c r="G38" s="13" t="s">
        <v>5</v>
      </c>
      <c r="H38" s="13" t="s">
        <v>6</v>
      </c>
      <c r="I38" s="23"/>
    </row>
    <row r="39" spans="1:9" x14ac:dyDescent="0.2">
      <c r="A39" s="3" t="s">
        <v>7</v>
      </c>
      <c r="B39" s="5">
        <v>5256</v>
      </c>
      <c r="C39" s="14">
        <v>865738.85</v>
      </c>
      <c r="D39" s="14">
        <v>1055892</v>
      </c>
      <c r="E39" s="14">
        <v>51506.62</v>
      </c>
      <c r="F39" s="14">
        <v>268590.55</v>
      </c>
      <c r="G39" s="14">
        <v>164.71</v>
      </c>
      <c r="H39" s="14">
        <v>200.89</v>
      </c>
      <c r="I39" s="23"/>
    </row>
    <row r="40" spans="1:9" x14ac:dyDescent="0.2">
      <c r="A40" s="3" t="s">
        <v>8</v>
      </c>
      <c r="B40" s="5">
        <f>2180+1084</f>
        <v>3264</v>
      </c>
      <c r="C40" s="14">
        <v>488705.93</v>
      </c>
      <c r="D40" s="14">
        <v>857692.95</v>
      </c>
      <c r="E40" s="14">
        <v>403477.92</v>
      </c>
      <c r="F40" s="14">
        <v>139189.1</v>
      </c>
      <c r="G40" s="14">
        <v>150</v>
      </c>
      <c r="H40" s="14">
        <v>263</v>
      </c>
      <c r="I40" s="23"/>
    </row>
    <row r="41" spans="1:9" x14ac:dyDescent="0.2">
      <c r="A41" s="3" t="s">
        <v>9</v>
      </c>
      <c r="B41" s="5">
        <v>866</v>
      </c>
      <c r="C41" s="14">
        <v>158961</v>
      </c>
      <c r="D41" s="14">
        <v>178837</v>
      </c>
      <c r="E41" s="14">
        <v>5025.47</v>
      </c>
      <c r="F41" s="14">
        <v>50744</v>
      </c>
      <c r="G41" s="14">
        <v>183.56</v>
      </c>
      <c r="H41" s="14">
        <v>206.51</v>
      </c>
      <c r="I41" s="23"/>
    </row>
    <row r="42" spans="1:9" x14ac:dyDescent="0.2">
      <c r="A42" s="3" t="s">
        <v>11</v>
      </c>
      <c r="B42" s="5">
        <v>3477</v>
      </c>
      <c r="C42" s="14">
        <v>707430</v>
      </c>
      <c r="D42" s="14">
        <v>775288.4</v>
      </c>
      <c r="E42" s="14">
        <v>42160.95</v>
      </c>
      <c r="F42" s="14">
        <v>221799.5</v>
      </c>
      <c r="G42" s="14">
        <v>203.46</v>
      </c>
      <c r="H42" s="14">
        <v>222.98</v>
      </c>
      <c r="I42" s="23"/>
    </row>
    <row r="43" spans="1:9" x14ac:dyDescent="0.2">
      <c r="A43" s="3" t="s">
        <v>10</v>
      </c>
      <c r="B43" s="7">
        <v>2965</v>
      </c>
      <c r="C43" s="15">
        <v>556360.69999999995</v>
      </c>
      <c r="D43" s="15">
        <v>634812</v>
      </c>
      <c r="E43" s="15">
        <v>45232.25</v>
      </c>
      <c r="F43" s="15">
        <v>176377.5</v>
      </c>
      <c r="G43" s="15">
        <v>187.64</v>
      </c>
      <c r="H43" s="15">
        <v>214.1</v>
      </c>
      <c r="I43" s="23"/>
    </row>
    <row r="44" spans="1:9" ht="15.75" x14ac:dyDescent="0.25">
      <c r="A44" s="9" t="s">
        <v>14</v>
      </c>
      <c r="B44" s="10">
        <f>SUM(B39:B43)</f>
        <v>15828</v>
      </c>
      <c r="C44" s="16">
        <f t="shared" ref="C44:F44" si="4">SUM(C39:C43)</f>
        <v>2777196.4800000004</v>
      </c>
      <c r="D44" s="16">
        <f t="shared" si="4"/>
        <v>3502522.35</v>
      </c>
      <c r="E44" s="16">
        <f t="shared" si="4"/>
        <v>547403.21</v>
      </c>
      <c r="F44" s="16">
        <f t="shared" si="4"/>
        <v>856700.65</v>
      </c>
      <c r="G44" s="16">
        <f>SUM(G39:G43)/5</f>
        <v>177.874</v>
      </c>
      <c r="H44" s="16">
        <f>SUM(H39:H43)/5</f>
        <v>221.49600000000001</v>
      </c>
      <c r="I44" s="24"/>
    </row>
  </sheetData>
  <mergeCells count="5">
    <mergeCell ref="A1:H1"/>
    <mergeCell ref="A10:H10"/>
    <mergeCell ref="A19:H19"/>
    <mergeCell ref="A28:H28"/>
    <mergeCell ref="A37:H37"/>
  </mergeCells>
  <pageMargins left="0.75" right="0.75" top="1" bottom="1" header="0.5" footer="0.5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1"/>
  <sheetViews>
    <sheetView workbookViewId="0">
      <selection activeCell="E12" sqref="E12"/>
    </sheetView>
  </sheetViews>
  <sheetFormatPr defaultRowHeight="15" x14ac:dyDescent="0.2"/>
  <cols>
    <col min="1" max="1" width="8.88671875" customWidth="1"/>
    <col min="2" max="2" width="12.33203125" style="4" bestFit="1" customWidth="1"/>
    <col min="3" max="6" width="8.88671875" customWidth="1"/>
  </cols>
  <sheetData>
    <row r="2" spans="1:2" ht="15.75" x14ac:dyDescent="0.25">
      <c r="A2" s="1" t="s">
        <v>21</v>
      </c>
    </row>
    <row r="3" spans="1:2" ht="15.75" x14ac:dyDescent="0.25">
      <c r="A3" s="1" t="s">
        <v>22</v>
      </c>
    </row>
    <row r="4" spans="1:2" ht="15.75" x14ac:dyDescent="0.25">
      <c r="A4" s="1"/>
    </row>
    <row r="5" spans="1:2" ht="15.75" x14ac:dyDescent="0.25">
      <c r="A5" s="21" t="s">
        <v>20</v>
      </c>
      <c r="B5" s="22" t="s">
        <v>23</v>
      </c>
    </row>
    <row r="6" spans="1:2" x14ac:dyDescent="0.2">
      <c r="A6" s="19" t="s">
        <v>13</v>
      </c>
      <c r="B6" s="12">
        <v>2287772</v>
      </c>
    </row>
    <row r="7" spans="1:2" x14ac:dyDescent="0.2">
      <c r="A7" s="19" t="s">
        <v>15</v>
      </c>
      <c r="B7" s="12">
        <v>2627866</v>
      </c>
    </row>
    <row r="8" spans="1:2" x14ac:dyDescent="0.2">
      <c r="A8" s="19" t="s">
        <v>16</v>
      </c>
      <c r="B8" s="12">
        <v>1931507</v>
      </c>
    </row>
    <row r="9" spans="1:2" x14ac:dyDescent="0.2">
      <c r="A9" s="19" t="s">
        <v>17</v>
      </c>
      <c r="B9" s="12">
        <v>1688210.79</v>
      </c>
    </row>
    <row r="10" spans="1:2" x14ac:dyDescent="0.2">
      <c r="A10" s="19" t="s">
        <v>18</v>
      </c>
      <c r="B10" s="12">
        <v>2109502.7999999998</v>
      </c>
    </row>
    <row r="11" spans="1:2" x14ac:dyDescent="0.2">
      <c r="A11" s="19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workbookViewId="0">
      <selection activeCell="G42" sqref="G42"/>
    </sheetView>
  </sheetViews>
  <sheetFormatPr defaultRowHeight="15" x14ac:dyDescent="0.2"/>
  <cols>
    <col min="1" max="1" width="10.21875" customWidth="1"/>
    <col min="3" max="4" width="8.88671875" style="6"/>
    <col min="7" max="7" width="10.88671875" customWidth="1"/>
    <col min="9" max="10" width="8.88671875" style="6"/>
  </cols>
  <sheetData>
    <row r="1" spans="1:11" ht="15.75" x14ac:dyDescent="0.25">
      <c r="A1" s="25" t="s">
        <v>27</v>
      </c>
      <c r="B1" s="25"/>
      <c r="C1" s="25"/>
      <c r="D1" s="25"/>
      <c r="E1" s="25"/>
      <c r="G1" s="25" t="s">
        <v>27</v>
      </c>
      <c r="H1" s="25"/>
      <c r="I1" s="25"/>
      <c r="J1" s="25"/>
      <c r="K1" s="25"/>
    </row>
    <row r="2" spans="1:11" ht="47.25" x14ac:dyDescent="0.25">
      <c r="A2" s="2" t="s">
        <v>0</v>
      </c>
      <c r="B2" s="2" t="s">
        <v>25</v>
      </c>
      <c r="C2" s="11" t="s">
        <v>24</v>
      </c>
      <c r="D2" s="11" t="s">
        <v>28</v>
      </c>
      <c r="E2" s="13" t="s">
        <v>23</v>
      </c>
      <c r="G2" s="2" t="s">
        <v>0</v>
      </c>
      <c r="H2" s="2" t="s">
        <v>26</v>
      </c>
      <c r="I2" s="11" t="s">
        <v>24</v>
      </c>
      <c r="J2" s="11" t="s">
        <v>28</v>
      </c>
      <c r="K2" s="13" t="s">
        <v>23</v>
      </c>
    </row>
    <row r="3" spans="1:11" x14ac:dyDescent="0.2">
      <c r="A3" s="3" t="s">
        <v>7</v>
      </c>
      <c r="B3" s="5">
        <v>32342</v>
      </c>
      <c r="C3" s="5">
        <v>4029</v>
      </c>
      <c r="D3" s="5">
        <v>28311</v>
      </c>
      <c r="E3" s="14">
        <v>161160</v>
      </c>
      <c r="G3" s="3" t="s">
        <v>7</v>
      </c>
      <c r="H3" s="5">
        <v>8481</v>
      </c>
      <c r="I3" s="5">
        <v>43</v>
      </c>
      <c r="J3" s="5">
        <v>8437</v>
      </c>
      <c r="K3" s="14">
        <v>1720</v>
      </c>
    </row>
    <row r="4" spans="1:11" x14ac:dyDescent="0.2">
      <c r="A4" s="3" t="s">
        <v>8</v>
      </c>
      <c r="B4" s="5">
        <v>20882</v>
      </c>
      <c r="C4" s="5">
        <v>2089</v>
      </c>
      <c r="D4" s="5">
        <v>18628</v>
      </c>
      <c r="E4" s="14">
        <v>83560</v>
      </c>
      <c r="G4" s="3" t="s">
        <v>8</v>
      </c>
      <c r="H4" s="5">
        <v>3476</v>
      </c>
      <c r="I4" s="5">
        <v>50</v>
      </c>
      <c r="J4" s="5">
        <v>3412</v>
      </c>
      <c r="K4" s="14">
        <v>2000</v>
      </c>
    </row>
    <row r="5" spans="1:11" x14ac:dyDescent="0.2">
      <c r="A5" s="3" t="s">
        <v>9</v>
      </c>
      <c r="B5" s="5">
        <v>6536</v>
      </c>
      <c r="C5" s="5">
        <v>2866</v>
      </c>
      <c r="D5" s="5">
        <v>3619</v>
      </c>
      <c r="E5" s="14">
        <v>114560</v>
      </c>
      <c r="G5" s="3" t="s">
        <v>9</v>
      </c>
      <c r="H5" s="5">
        <v>606</v>
      </c>
      <c r="I5" s="5">
        <v>78</v>
      </c>
      <c r="J5" s="5">
        <v>523</v>
      </c>
      <c r="K5" s="14">
        <v>3120</v>
      </c>
    </row>
    <row r="6" spans="1:11" x14ac:dyDescent="0.2">
      <c r="A6" s="3" t="s">
        <v>11</v>
      </c>
      <c r="B6" s="5">
        <v>9777</v>
      </c>
      <c r="C6" s="5">
        <v>78</v>
      </c>
      <c r="D6" s="5">
        <v>9699</v>
      </c>
      <c r="E6" s="14">
        <v>39720</v>
      </c>
      <c r="G6" s="3" t="s">
        <v>11</v>
      </c>
      <c r="H6" s="5">
        <v>2201</v>
      </c>
      <c r="I6" s="5">
        <v>3</v>
      </c>
      <c r="J6" s="5">
        <v>2198</v>
      </c>
      <c r="K6" s="14">
        <v>120</v>
      </c>
    </row>
    <row r="7" spans="1:11" x14ac:dyDescent="0.2">
      <c r="A7" s="8" t="s">
        <v>10</v>
      </c>
      <c r="B7" s="7">
        <v>3691</v>
      </c>
      <c r="C7" s="7">
        <v>993</v>
      </c>
      <c r="D7" s="7">
        <v>2365</v>
      </c>
      <c r="E7" s="15">
        <v>39720</v>
      </c>
      <c r="G7" s="8" t="s">
        <v>10</v>
      </c>
      <c r="H7" s="7">
        <v>719</v>
      </c>
      <c r="I7" s="7">
        <v>40</v>
      </c>
      <c r="J7" s="7">
        <v>649</v>
      </c>
      <c r="K7" s="15">
        <v>1600</v>
      </c>
    </row>
    <row r="8" spans="1:11" ht="15.75" x14ac:dyDescent="0.25">
      <c r="A8" s="20" t="s">
        <v>12</v>
      </c>
      <c r="B8" s="10">
        <f>SUM(B3:B7)</f>
        <v>73228</v>
      </c>
      <c r="C8" s="10">
        <f>SUM(C3:C7)</f>
        <v>10055</v>
      </c>
      <c r="D8" s="10">
        <f t="shared" ref="D8:E8" si="0">SUM(D3:D7)</f>
        <v>62622</v>
      </c>
      <c r="E8" s="16">
        <f t="shared" si="0"/>
        <v>438720</v>
      </c>
      <c r="G8" s="20" t="s">
        <v>12</v>
      </c>
      <c r="H8" s="10">
        <f>SUM(H3:H7)</f>
        <v>15483</v>
      </c>
      <c r="I8" s="10">
        <f>SUM(I3:I7)</f>
        <v>214</v>
      </c>
      <c r="J8" s="10">
        <f t="shared" ref="J8:K8" si="1">SUM(J3:J7)</f>
        <v>15219</v>
      </c>
      <c r="K8" s="16">
        <f t="shared" si="1"/>
        <v>8560</v>
      </c>
    </row>
    <row r="9" spans="1:11" x14ac:dyDescent="0.2">
      <c r="B9" s="6"/>
      <c r="E9" s="12"/>
      <c r="H9" s="6"/>
      <c r="K9" s="12"/>
    </row>
    <row r="10" spans="1:11" ht="15.75" x14ac:dyDescent="0.25">
      <c r="A10" s="25" t="s">
        <v>29</v>
      </c>
      <c r="B10" s="25"/>
      <c r="C10" s="25"/>
      <c r="D10" s="25"/>
      <c r="E10" s="25"/>
      <c r="G10" s="25" t="s">
        <v>29</v>
      </c>
      <c r="H10" s="25"/>
      <c r="I10" s="25"/>
      <c r="J10" s="25"/>
      <c r="K10" s="25"/>
    </row>
    <row r="11" spans="1:11" ht="47.25" x14ac:dyDescent="0.25">
      <c r="A11" s="2" t="s">
        <v>0</v>
      </c>
      <c r="B11" s="2" t="s">
        <v>25</v>
      </c>
      <c r="C11" s="11" t="s">
        <v>24</v>
      </c>
      <c r="D11" s="11" t="s">
        <v>28</v>
      </c>
      <c r="E11" s="13" t="s">
        <v>23</v>
      </c>
      <c r="G11" s="2" t="s">
        <v>0</v>
      </c>
      <c r="H11" s="2" t="s">
        <v>26</v>
      </c>
      <c r="I11" s="11" t="s">
        <v>24</v>
      </c>
      <c r="J11" s="11" t="s">
        <v>28</v>
      </c>
      <c r="K11" s="13" t="s">
        <v>23</v>
      </c>
    </row>
    <row r="12" spans="1:11" x14ac:dyDescent="0.2">
      <c r="A12" s="3" t="s">
        <v>7</v>
      </c>
      <c r="B12" s="5">
        <v>27919</v>
      </c>
      <c r="C12" s="5">
        <v>3393</v>
      </c>
      <c r="D12" s="5">
        <v>24525</v>
      </c>
      <c r="E12" s="14">
        <v>135720</v>
      </c>
      <c r="G12" s="3" t="s">
        <v>7</v>
      </c>
      <c r="H12" s="5">
        <v>8545</v>
      </c>
      <c r="I12" s="5">
        <v>44</v>
      </c>
      <c r="J12" s="5">
        <v>8500</v>
      </c>
      <c r="K12" s="14">
        <v>1760</v>
      </c>
    </row>
    <row r="13" spans="1:11" x14ac:dyDescent="0.2">
      <c r="A13" s="3" t="s">
        <v>8</v>
      </c>
      <c r="B13" s="5">
        <v>15606</v>
      </c>
      <c r="C13" s="5">
        <v>1563</v>
      </c>
      <c r="D13" s="5">
        <v>13921</v>
      </c>
      <c r="E13" s="14">
        <v>62520</v>
      </c>
      <c r="G13" s="3" t="s">
        <v>8</v>
      </c>
      <c r="H13" s="5">
        <v>2703</v>
      </c>
      <c r="I13" s="5">
        <v>40</v>
      </c>
      <c r="J13" s="5">
        <v>2654</v>
      </c>
      <c r="K13" s="14">
        <v>1600</v>
      </c>
    </row>
    <row r="14" spans="1:11" x14ac:dyDescent="0.2">
      <c r="A14" s="3" t="s">
        <v>9</v>
      </c>
      <c r="B14" s="5">
        <v>4599</v>
      </c>
      <c r="C14" s="5">
        <v>1999</v>
      </c>
      <c r="D14" s="5">
        <v>2583</v>
      </c>
      <c r="E14" s="14">
        <v>79960</v>
      </c>
      <c r="G14" s="3" t="s">
        <v>9</v>
      </c>
      <c r="H14" s="5">
        <v>578</v>
      </c>
      <c r="I14" s="5">
        <v>48</v>
      </c>
      <c r="J14" s="5">
        <v>527</v>
      </c>
      <c r="K14" s="14">
        <v>1920</v>
      </c>
    </row>
    <row r="15" spans="1:11" x14ac:dyDescent="0.2">
      <c r="A15" s="3" t="s">
        <v>11</v>
      </c>
      <c r="B15" s="5">
        <v>10248</v>
      </c>
      <c r="C15" s="5">
        <v>70</v>
      </c>
      <c r="D15" s="5">
        <v>10178</v>
      </c>
      <c r="E15" s="14">
        <v>2800</v>
      </c>
      <c r="G15" s="3" t="s">
        <v>11</v>
      </c>
      <c r="H15" s="5">
        <v>2800</v>
      </c>
      <c r="I15" s="5">
        <v>5</v>
      </c>
      <c r="J15" s="5">
        <v>2795</v>
      </c>
      <c r="K15" s="14">
        <v>200</v>
      </c>
    </row>
    <row r="16" spans="1:11" x14ac:dyDescent="0.2">
      <c r="A16" s="3" t="s">
        <v>10</v>
      </c>
      <c r="B16" s="7">
        <v>2523</v>
      </c>
      <c r="C16" s="7">
        <v>615</v>
      </c>
      <c r="D16" s="7">
        <v>1772</v>
      </c>
      <c r="E16" s="15">
        <v>24600</v>
      </c>
      <c r="G16" s="3" t="s">
        <v>10</v>
      </c>
      <c r="H16" s="7">
        <v>669</v>
      </c>
      <c r="I16" s="7">
        <v>13</v>
      </c>
      <c r="J16" s="7">
        <v>647</v>
      </c>
      <c r="K16" s="15">
        <v>520</v>
      </c>
    </row>
    <row r="17" spans="1:11" ht="15.75" x14ac:dyDescent="0.25">
      <c r="A17" s="20" t="s">
        <v>12</v>
      </c>
      <c r="B17" s="17">
        <f>SUM(B12:B16)</f>
        <v>60895</v>
      </c>
      <c r="C17" s="17">
        <f t="shared" ref="C17:E17" si="2">SUM(C12:C16)</f>
        <v>7640</v>
      </c>
      <c r="D17" s="17">
        <f t="shared" si="2"/>
        <v>52979</v>
      </c>
      <c r="E17" s="18">
        <f t="shared" si="2"/>
        <v>305600</v>
      </c>
      <c r="G17" s="20" t="s">
        <v>12</v>
      </c>
      <c r="H17" s="17">
        <f>SUM(H12:H16)</f>
        <v>15295</v>
      </c>
      <c r="I17" s="17">
        <f t="shared" ref="I17:K17" si="3">SUM(I12:I16)</f>
        <v>150</v>
      </c>
      <c r="J17" s="17">
        <f t="shared" si="3"/>
        <v>15123</v>
      </c>
      <c r="K17" s="18">
        <f t="shared" si="3"/>
        <v>6000</v>
      </c>
    </row>
    <row r="18" spans="1:11" x14ac:dyDescent="0.2">
      <c r="B18" s="6"/>
      <c r="E18" s="12"/>
      <c r="H18" s="6"/>
      <c r="K18" s="12"/>
    </row>
    <row r="19" spans="1:11" ht="15.75" x14ac:dyDescent="0.25">
      <c r="A19" s="25" t="s">
        <v>30</v>
      </c>
      <c r="B19" s="25"/>
      <c r="C19" s="25"/>
      <c r="D19" s="25"/>
      <c r="E19" s="25"/>
      <c r="G19" s="25" t="s">
        <v>30</v>
      </c>
      <c r="H19" s="25"/>
      <c r="I19" s="25"/>
      <c r="J19" s="25"/>
      <c r="K19" s="25"/>
    </row>
    <row r="20" spans="1:11" ht="47.25" x14ac:dyDescent="0.25">
      <c r="A20" s="2" t="s">
        <v>0</v>
      </c>
      <c r="B20" s="2" t="s">
        <v>25</v>
      </c>
      <c r="C20" s="11" t="s">
        <v>24</v>
      </c>
      <c r="D20" s="11" t="s">
        <v>28</v>
      </c>
      <c r="E20" s="13" t="s">
        <v>23</v>
      </c>
      <c r="G20" s="2" t="s">
        <v>0</v>
      </c>
      <c r="H20" s="2" t="s">
        <v>26</v>
      </c>
      <c r="I20" s="11" t="s">
        <v>24</v>
      </c>
      <c r="J20" s="11" t="s">
        <v>28</v>
      </c>
      <c r="K20" s="13" t="s">
        <v>23</v>
      </c>
    </row>
    <row r="21" spans="1:11" x14ac:dyDescent="0.2">
      <c r="A21" s="3" t="s">
        <v>7</v>
      </c>
      <c r="B21" s="5">
        <v>324</v>
      </c>
      <c r="C21" s="5">
        <v>56</v>
      </c>
      <c r="D21" s="5">
        <v>268</v>
      </c>
      <c r="E21" s="14">
        <v>2240</v>
      </c>
      <c r="G21" s="3" t="s">
        <v>7</v>
      </c>
      <c r="H21" s="5">
        <v>61</v>
      </c>
      <c r="I21" s="5">
        <v>1</v>
      </c>
      <c r="J21" s="5">
        <v>60</v>
      </c>
      <c r="K21" s="14">
        <v>40</v>
      </c>
    </row>
    <row r="22" spans="1:11" x14ac:dyDescent="0.2">
      <c r="A22" s="3" t="s">
        <v>8</v>
      </c>
      <c r="B22" s="5">
        <v>79</v>
      </c>
      <c r="C22" s="5">
        <v>8</v>
      </c>
      <c r="D22" s="5">
        <v>71</v>
      </c>
      <c r="E22" s="14">
        <v>320</v>
      </c>
      <c r="G22" s="3" t="s">
        <v>8</v>
      </c>
      <c r="H22" s="5">
        <v>18</v>
      </c>
      <c r="I22" s="5">
        <v>0</v>
      </c>
      <c r="J22" s="5">
        <v>18</v>
      </c>
      <c r="K22" s="14">
        <v>0</v>
      </c>
    </row>
    <row r="23" spans="1:11" x14ac:dyDescent="0.2">
      <c r="A23" s="3" t="s">
        <v>9</v>
      </c>
      <c r="B23" s="5">
        <v>446</v>
      </c>
      <c r="C23" s="5">
        <v>218</v>
      </c>
      <c r="D23" s="5">
        <v>226</v>
      </c>
      <c r="E23" s="14">
        <v>8720</v>
      </c>
      <c r="G23" s="3" t="s">
        <v>9</v>
      </c>
      <c r="H23" s="5">
        <v>33</v>
      </c>
      <c r="I23" s="5">
        <v>8</v>
      </c>
      <c r="J23" s="5">
        <v>25</v>
      </c>
      <c r="K23" s="14">
        <v>320</v>
      </c>
    </row>
    <row r="24" spans="1:11" x14ac:dyDescent="0.2">
      <c r="A24" s="3" t="s">
        <v>11</v>
      </c>
      <c r="B24" s="5">
        <v>1511</v>
      </c>
      <c r="C24" s="5">
        <v>3</v>
      </c>
      <c r="D24" s="5">
        <v>1508</v>
      </c>
      <c r="E24" s="14">
        <v>120</v>
      </c>
      <c r="G24" s="3" t="s">
        <v>11</v>
      </c>
      <c r="H24" s="5">
        <v>456</v>
      </c>
      <c r="I24" s="5">
        <v>0</v>
      </c>
      <c r="J24" s="5">
        <v>456</v>
      </c>
      <c r="K24" s="14">
        <v>0</v>
      </c>
    </row>
    <row r="25" spans="1:11" x14ac:dyDescent="0.2">
      <c r="A25" s="3" t="s">
        <v>10</v>
      </c>
      <c r="B25" s="7">
        <v>0</v>
      </c>
      <c r="C25" s="7">
        <v>0</v>
      </c>
      <c r="D25" s="7">
        <v>0</v>
      </c>
      <c r="E25" s="15">
        <v>0</v>
      </c>
      <c r="G25" s="3" t="s">
        <v>10</v>
      </c>
      <c r="H25" s="7">
        <v>0</v>
      </c>
      <c r="I25" s="7">
        <v>0</v>
      </c>
      <c r="J25" s="7">
        <v>0</v>
      </c>
      <c r="K25" s="15">
        <v>0</v>
      </c>
    </row>
    <row r="26" spans="1:11" ht="15.75" x14ac:dyDescent="0.25">
      <c r="A26" s="20" t="s">
        <v>12</v>
      </c>
      <c r="B26" s="17">
        <f>SUM(B21:B25)</f>
        <v>2360</v>
      </c>
      <c r="C26" s="17">
        <f t="shared" ref="C26:E26" si="4">SUM(C21:C25)</f>
        <v>285</v>
      </c>
      <c r="D26" s="17">
        <f t="shared" si="4"/>
        <v>2073</v>
      </c>
      <c r="E26" s="18">
        <f t="shared" si="4"/>
        <v>11400</v>
      </c>
      <c r="G26" s="20" t="s">
        <v>12</v>
      </c>
      <c r="H26" s="17">
        <f>SUM(H21:H25)</f>
        <v>568</v>
      </c>
      <c r="I26" s="17">
        <f t="shared" ref="I26:K26" si="5">SUM(I21:I25)</f>
        <v>9</v>
      </c>
      <c r="J26" s="17">
        <f t="shared" si="5"/>
        <v>559</v>
      </c>
      <c r="K26" s="18">
        <f t="shared" si="5"/>
        <v>360</v>
      </c>
    </row>
    <row r="27" spans="1:11" x14ac:dyDescent="0.2">
      <c r="B27" s="6"/>
      <c r="E27" s="12"/>
      <c r="H27" s="6"/>
      <c r="K27" s="12"/>
    </row>
    <row r="28" spans="1:11" ht="15.75" x14ac:dyDescent="0.25">
      <c r="A28" s="25" t="s">
        <v>31</v>
      </c>
      <c r="B28" s="25"/>
      <c r="C28" s="25"/>
      <c r="D28" s="25"/>
      <c r="E28" s="25"/>
      <c r="G28" s="25" t="s">
        <v>31</v>
      </c>
      <c r="H28" s="25"/>
      <c r="I28" s="25"/>
      <c r="J28" s="25"/>
      <c r="K28" s="25"/>
    </row>
    <row r="29" spans="1:11" ht="47.25" x14ac:dyDescent="0.25">
      <c r="A29" s="2" t="s">
        <v>0</v>
      </c>
      <c r="B29" s="2" t="s">
        <v>25</v>
      </c>
      <c r="C29" s="11" t="s">
        <v>24</v>
      </c>
      <c r="D29" s="11" t="s">
        <v>28</v>
      </c>
      <c r="E29" s="13" t="s">
        <v>23</v>
      </c>
      <c r="G29" s="2" t="s">
        <v>0</v>
      </c>
      <c r="H29" s="2" t="s">
        <v>26</v>
      </c>
      <c r="I29" s="11" t="s">
        <v>24</v>
      </c>
      <c r="J29" s="11" t="s">
        <v>28</v>
      </c>
      <c r="K29" s="13" t="s">
        <v>23</v>
      </c>
    </row>
    <row r="30" spans="1:11" x14ac:dyDescent="0.2">
      <c r="A30" s="3" t="s">
        <v>7</v>
      </c>
      <c r="B30" s="5">
        <v>4315</v>
      </c>
      <c r="C30" s="5">
        <v>438</v>
      </c>
      <c r="D30" s="5">
        <v>3875</v>
      </c>
      <c r="E30" s="14">
        <v>17520</v>
      </c>
      <c r="G30" s="3" t="s">
        <v>7</v>
      </c>
      <c r="H30" s="5">
        <v>2498</v>
      </c>
      <c r="I30" s="5">
        <v>14</v>
      </c>
      <c r="J30" s="5">
        <v>2333</v>
      </c>
      <c r="K30" s="14">
        <v>560</v>
      </c>
    </row>
    <row r="31" spans="1:11" x14ac:dyDescent="0.2">
      <c r="A31" s="3" t="s">
        <v>8</v>
      </c>
      <c r="B31" s="5">
        <v>5535</v>
      </c>
      <c r="C31" s="5">
        <v>188</v>
      </c>
      <c r="D31" s="5">
        <v>1725</v>
      </c>
      <c r="E31" s="14">
        <v>22680</v>
      </c>
      <c r="G31" s="3" t="s">
        <v>8</v>
      </c>
      <c r="H31" s="5">
        <v>1315</v>
      </c>
      <c r="I31" s="5">
        <v>20</v>
      </c>
      <c r="J31" s="5">
        <v>1295</v>
      </c>
      <c r="K31" s="14">
        <v>800</v>
      </c>
    </row>
    <row r="32" spans="1:11" x14ac:dyDescent="0.2">
      <c r="A32" s="3" t="s">
        <v>9</v>
      </c>
      <c r="B32" s="5">
        <v>2968</v>
      </c>
      <c r="C32" s="5">
        <v>2286</v>
      </c>
      <c r="D32" s="5">
        <v>668</v>
      </c>
      <c r="E32" s="14">
        <v>91440</v>
      </c>
      <c r="G32" s="3" t="s">
        <v>9</v>
      </c>
      <c r="H32" s="5">
        <v>168</v>
      </c>
      <c r="I32" s="5">
        <v>31</v>
      </c>
      <c r="J32" s="5">
        <v>135</v>
      </c>
      <c r="K32" s="14">
        <v>1240</v>
      </c>
    </row>
    <row r="33" spans="1:11" x14ac:dyDescent="0.2">
      <c r="A33" s="3" t="s">
        <v>11</v>
      </c>
      <c r="B33" s="5">
        <v>5546</v>
      </c>
      <c r="C33" s="5">
        <v>3</v>
      </c>
      <c r="D33" s="5">
        <v>5542</v>
      </c>
      <c r="E33" s="14">
        <v>120</v>
      </c>
      <c r="G33" s="3" t="s">
        <v>11</v>
      </c>
      <c r="H33" s="5">
        <v>2333</v>
      </c>
      <c r="I33" s="5">
        <v>0</v>
      </c>
      <c r="J33" s="5">
        <v>2333</v>
      </c>
      <c r="K33" s="14">
        <v>0</v>
      </c>
    </row>
    <row r="34" spans="1:11" x14ac:dyDescent="0.2">
      <c r="A34" s="3" t="s">
        <v>10</v>
      </c>
      <c r="B34" s="7">
        <v>1913</v>
      </c>
      <c r="C34" s="7">
        <v>188</v>
      </c>
      <c r="D34" s="7">
        <v>1725</v>
      </c>
      <c r="E34" s="15">
        <v>7520</v>
      </c>
      <c r="G34" s="3" t="s">
        <v>10</v>
      </c>
      <c r="H34" s="7">
        <v>744</v>
      </c>
      <c r="I34" s="7">
        <v>5</v>
      </c>
      <c r="J34" s="7">
        <v>739</v>
      </c>
      <c r="K34" s="15">
        <v>200</v>
      </c>
    </row>
    <row r="35" spans="1:11" ht="15.75" x14ac:dyDescent="0.25">
      <c r="A35" s="20" t="s">
        <v>12</v>
      </c>
      <c r="B35" s="17">
        <f>SUM(B30:B34)</f>
        <v>20277</v>
      </c>
      <c r="C35" s="17">
        <f t="shared" ref="C35:E35" si="6">SUM(C30:C34)</f>
        <v>3103</v>
      </c>
      <c r="D35" s="17">
        <f t="shared" si="6"/>
        <v>13535</v>
      </c>
      <c r="E35" s="18">
        <f t="shared" si="6"/>
        <v>139280</v>
      </c>
      <c r="G35" s="20" t="s">
        <v>12</v>
      </c>
      <c r="H35" s="17">
        <f>SUM(H30:H34)</f>
        <v>7058</v>
      </c>
      <c r="I35" s="17">
        <f t="shared" ref="I35:K35" si="7">SUM(I30:I34)</f>
        <v>70</v>
      </c>
      <c r="J35" s="17">
        <f t="shared" si="7"/>
        <v>6835</v>
      </c>
      <c r="K35" s="18">
        <f t="shared" si="7"/>
        <v>2800</v>
      </c>
    </row>
    <row r="36" spans="1:11" x14ac:dyDescent="0.2">
      <c r="B36" s="6"/>
      <c r="E36" s="12"/>
      <c r="H36" s="6"/>
      <c r="K36" s="12"/>
    </row>
    <row r="37" spans="1:11" ht="15.75" x14ac:dyDescent="0.25">
      <c r="A37" s="25" t="s">
        <v>32</v>
      </c>
      <c r="B37" s="25"/>
      <c r="C37" s="25"/>
      <c r="D37" s="25"/>
      <c r="E37" s="25"/>
      <c r="G37" s="25" t="s">
        <v>32</v>
      </c>
      <c r="H37" s="25"/>
      <c r="I37" s="25"/>
      <c r="J37" s="25"/>
      <c r="K37" s="25"/>
    </row>
    <row r="38" spans="1:11" ht="47.25" x14ac:dyDescent="0.25">
      <c r="A38" s="2" t="s">
        <v>0</v>
      </c>
      <c r="B38" s="2" t="s">
        <v>25</v>
      </c>
      <c r="C38" s="11" t="s">
        <v>24</v>
      </c>
      <c r="D38" s="11" t="s">
        <v>28</v>
      </c>
      <c r="E38" s="13" t="s">
        <v>23</v>
      </c>
      <c r="G38" s="2" t="s">
        <v>0</v>
      </c>
      <c r="H38" s="2" t="s">
        <v>26</v>
      </c>
      <c r="I38" s="11" t="s">
        <v>24</v>
      </c>
      <c r="J38" s="11" t="s">
        <v>28</v>
      </c>
      <c r="K38" s="13" t="s">
        <v>23</v>
      </c>
    </row>
    <row r="39" spans="1:11" x14ac:dyDescent="0.2">
      <c r="A39" s="3" t="s">
        <v>7</v>
      </c>
      <c r="B39" s="5">
        <v>7880</v>
      </c>
      <c r="C39" s="5">
        <v>1166</v>
      </c>
      <c r="D39" s="5">
        <v>6714</v>
      </c>
      <c r="E39" s="14">
        <v>46640</v>
      </c>
      <c r="G39" s="3" t="s">
        <v>7</v>
      </c>
      <c r="H39" s="5">
        <v>5518</v>
      </c>
      <c r="I39" s="5">
        <v>52</v>
      </c>
      <c r="J39" s="5">
        <v>5466</v>
      </c>
      <c r="K39" s="14">
        <v>2080</v>
      </c>
    </row>
    <row r="40" spans="1:11" x14ac:dyDescent="0.2">
      <c r="A40" s="3" t="s">
        <v>8</v>
      </c>
      <c r="B40" s="5">
        <v>8080</v>
      </c>
      <c r="C40" s="5">
        <v>844</v>
      </c>
      <c r="D40" s="5">
        <v>7211</v>
      </c>
      <c r="E40" s="14">
        <v>33760</v>
      </c>
      <c r="G40" s="3" t="s">
        <v>8</v>
      </c>
      <c r="H40" s="5">
        <v>2101</v>
      </c>
      <c r="I40" s="5">
        <v>48</v>
      </c>
      <c r="J40" s="5">
        <v>2049</v>
      </c>
      <c r="K40" s="14">
        <v>192000</v>
      </c>
    </row>
    <row r="41" spans="1:11" x14ac:dyDescent="0.2">
      <c r="A41" s="3" t="s">
        <v>9</v>
      </c>
      <c r="B41" s="5">
        <v>4404</v>
      </c>
      <c r="C41" s="5">
        <v>3051</v>
      </c>
      <c r="D41" s="5">
        <v>1325</v>
      </c>
      <c r="E41" s="14">
        <v>122040</v>
      </c>
      <c r="G41" s="3" t="s">
        <v>9</v>
      </c>
      <c r="H41" s="5">
        <v>267</v>
      </c>
      <c r="I41" s="5">
        <v>52</v>
      </c>
      <c r="J41" s="5">
        <v>214</v>
      </c>
      <c r="K41" s="14">
        <v>2080</v>
      </c>
    </row>
    <row r="42" spans="1:11" x14ac:dyDescent="0.2">
      <c r="A42" s="3" t="s">
        <v>11</v>
      </c>
      <c r="B42" s="5">
        <v>6944</v>
      </c>
      <c r="C42" s="5">
        <v>10</v>
      </c>
      <c r="D42" s="5">
        <v>6934</v>
      </c>
      <c r="E42" s="14">
        <v>4000</v>
      </c>
      <c r="G42" s="3" t="s">
        <v>11</v>
      </c>
      <c r="H42" s="5">
        <v>3776</v>
      </c>
      <c r="I42" s="5">
        <v>0</v>
      </c>
      <c r="J42" s="5">
        <v>3776</v>
      </c>
      <c r="K42" s="14">
        <v>0</v>
      </c>
    </row>
    <row r="43" spans="1:11" x14ac:dyDescent="0.2">
      <c r="A43" s="3" t="s">
        <v>10</v>
      </c>
      <c r="B43" s="7">
        <v>4272</v>
      </c>
      <c r="C43" s="7">
        <v>549</v>
      </c>
      <c r="D43" s="7">
        <v>3723</v>
      </c>
      <c r="E43" s="15">
        <v>21960</v>
      </c>
      <c r="G43" s="3" t="s">
        <v>10</v>
      </c>
      <c r="H43" s="7">
        <v>2151</v>
      </c>
      <c r="I43" s="7">
        <v>41</v>
      </c>
      <c r="J43" s="7">
        <v>2100</v>
      </c>
      <c r="K43" s="15">
        <v>1640</v>
      </c>
    </row>
    <row r="44" spans="1:11" ht="15.75" x14ac:dyDescent="0.25">
      <c r="A44" s="20" t="s">
        <v>12</v>
      </c>
      <c r="B44" s="10">
        <f>SUM(B39:B43)</f>
        <v>31580</v>
      </c>
      <c r="C44" s="10">
        <f t="shared" ref="C44:E44" si="8">SUM(C39:C43)</f>
        <v>5620</v>
      </c>
      <c r="D44" s="10">
        <f t="shared" si="8"/>
        <v>25907</v>
      </c>
      <c r="E44" s="16">
        <f t="shared" si="8"/>
        <v>228400</v>
      </c>
      <c r="G44" s="20" t="s">
        <v>12</v>
      </c>
      <c r="H44" s="10">
        <f>SUM(H39:H43)</f>
        <v>13813</v>
      </c>
      <c r="I44" s="10">
        <f t="shared" ref="I44:K44" si="9">SUM(I39:I43)</f>
        <v>193</v>
      </c>
      <c r="J44" s="10">
        <f t="shared" si="9"/>
        <v>13605</v>
      </c>
      <c r="K44" s="16">
        <f t="shared" si="9"/>
        <v>197800</v>
      </c>
    </row>
    <row r="45" spans="1:11" ht="15.75" thickBot="1" x14ac:dyDescent="0.25"/>
    <row r="46" spans="1:11" ht="16.5" thickBot="1" x14ac:dyDescent="0.3">
      <c r="A46" s="26" t="s">
        <v>33</v>
      </c>
      <c r="B46" s="27"/>
      <c r="C46" s="27"/>
      <c r="D46" s="27"/>
      <c r="E46" s="27"/>
      <c r="F46" s="27"/>
      <c r="G46" s="27"/>
      <c r="H46" s="27"/>
      <c r="I46" s="27"/>
      <c r="J46" s="27"/>
      <c r="K46" s="28"/>
    </row>
  </sheetData>
  <mergeCells count="11">
    <mergeCell ref="A28:E28"/>
    <mergeCell ref="G28:K28"/>
    <mergeCell ref="A37:E37"/>
    <mergeCell ref="G37:K37"/>
    <mergeCell ref="A46:K46"/>
    <mergeCell ref="A1:E1"/>
    <mergeCell ref="G1:K1"/>
    <mergeCell ref="A10:E10"/>
    <mergeCell ref="G10:K10"/>
    <mergeCell ref="A19:E19"/>
    <mergeCell ref="G19:K19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288FCA3F-9BB5-4A8C-8487-9C1484FDF965}"/>
</file>

<file path=customXml/itemProps2.xml><?xml version="1.0" encoding="utf-8"?>
<ds:datastoreItem xmlns:ds="http://schemas.openxmlformats.org/officeDocument/2006/customXml" ds:itemID="{268F7130-3DA8-4F0C-AB5B-7BA27E70FABA}"/>
</file>

<file path=customXml/itemProps3.xml><?xml version="1.0" encoding="utf-8"?>
<ds:datastoreItem xmlns:ds="http://schemas.openxmlformats.org/officeDocument/2006/customXml" ds:itemID="{A37A8286-2A64-4B02-8574-312AA083A8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Fare Evasion Prosecutions</vt:lpstr>
      <vt:lpstr>Court Income</vt:lpstr>
      <vt:lpstr>Penalty Fares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2023-05-15T15:20:05Z</dcterms:created>
  <dcterms:modified xsi:type="dcterms:W3CDTF">2023-05-15T15:20:26Z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4b6f1-2a55-4aeb-ad8e-a7fb5468eb36_Enabled">
    <vt:lpwstr>true</vt:lpwstr>
  </property>
  <property fmtid="{D5CDD505-2E9C-101B-9397-08002B2CF9AE}" pid="3" name="MSIP_Label_1384b6f1-2a55-4aeb-ad8e-a7fb5468eb36_SetDate">
    <vt:lpwstr>2023-05-15T15:20:26Z</vt:lpwstr>
  </property>
  <property fmtid="{D5CDD505-2E9C-101B-9397-08002B2CF9AE}" pid="4" name="MSIP_Label_1384b6f1-2a55-4aeb-ad8e-a7fb5468eb36_Method">
    <vt:lpwstr>Privileged</vt:lpwstr>
  </property>
  <property fmtid="{D5CDD505-2E9C-101B-9397-08002B2CF9AE}" pid="5" name="MSIP_Label_1384b6f1-2a55-4aeb-ad8e-a7fb5468eb36_Name">
    <vt:lpwstr>TfL Unclassified</vt:lpwstr>
  </property>
  <property fmtid="{D5CDD505-2E9C-101B-9397-08002B2CF9AE}" pid="6" name="MSIP_Label_1384b6f1-2a55-4aeb-ad8e-a7fb5468eb36_SiteId">
    <vt:lpwstr>1fbd65bf-5def-4eea-a692-a089c255346b</vt:lpwstr>
  </property>
  <property fmtid="{D5CDD505-2E9C-101B-9397-08002B2CF9AE}" pid="7" name="MSIP_Label_1384b6f1-2a55-4aeb-ad8e-a7fb5468eb36_ActionId">
    <vt:lpwstr>b4b9e7bf-dd6f-4c50-9df8-9ceb5975f3f6</vt:lpwstr>
  </property>
  <property fmtid="{D5CDD505-2E9C-101B-9397-08002B2CF9AE}" pid="8" name="MSIP_Label_1384b6f1-2a55-4aeb-ad8e-a7fb5468eb36_ContentBits">
    <vt:lpwstr>0</vt:lpwstr>
  </property>
  <property fmtid="{D5CDD505-2E9C-101B-9397-08002B2CF9AE}" pid="9" name="ContentTypeId">
    <vt:lpwstr>0x010100C82E6BD6ED290B429DC7929999399CE1</vt:lpwstr>
  </property>
</Properties>
</file>